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65" windowHeight="4500" activeTab="1"/>
  </bookViews>
  <sheets>
    <sheet name="PL" sheetId="1" r:id="rId1"/>
    <sheet name="BS" sheetId="2" r:id="rId2"/>
    <sheet name="notes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  <sheet name="Sheet17" sheetId="14" r:id="rId14"/>
    <sheet name="Sheet18" sheetId="15" r:id="rId15"/>
    <sheet name="Sheet19" sheetId="16" r:id="rId16"/>
    <sheet name="Sheet20" sheetId="17" r:id="rId17"/>
    <sheet name="Sheet21" sheetId="18" r:id="rId18"/>
    <sheet name="Sheet22" sheetId="19" r:id="rId19"/>
    <sheet name="Sheet23" sheetId="20" r:id="rId20"/>
    <sheet name="Sheet24" sheetId="21" r:id="rId21"/>
    <sheet name="Sheet25" sheetId="22" r:id="rId22"/>
    <sheet name="Sheet26" sheetId="23" r:id="rId23"/>
    <sheet name="Sheet27" sheetId="24" r:id="rId24"/>
    <sheet name="Sheet28" sheetId="25" r:id="rId25"/>
    <sheet name="Sheet29" sheetId="26" r:id="rId26"/>
    <sheet name="Sheet30" sheetId="27" r:id="rId27"/>
    <sheet name="Sheet31" sheetId="28" r:id="rId28"/>
    <sheet name="Sheet32" sheetId="29" r:id="rId29"/>
    <sheet name="Sheet33" sheetId="30" r:id="rId30"/>
    <sheet name="Sheet34" sheetId="31" r:id="rId31"/>
    <sheet name="Sheet35" sheetId="32" r:id="rId32"/>
    <sheet name="Sheet36" sheetId="33" r:id="rId33"/>
    <sheet name="Sheet37" sheetId="34" r:id="rId34"/>
    <sheet name="Sheet38" sheetId="35" r:id="rId35"/>
    <sheet name="Sheet39" sheetId="36" r:id="rId36"/>
    <sheet name="Sheet40" sheetId="37" r:id="rId37"/>
    <sheet name="Sheet41" sheetId="38" r:id="rId38"/>
    <sheet name="Sheet42" sheetId="39" r:id="rId39"/>
    <sheet name="Sheet43" sheetId="40" r:id="rId40"/>
    <sheet name="Sheet44" sheetId="41" r:id="rId41"/>
    <sheet name="Sheet45" sheetId="42" r:id="rId42"/>
    <sheet name="Sheet46" sheetId="43" r:id="rId43"/>
    <sheet name="Sheet47" sheetId="44" r:id="rId44"/>
    <sheet name="Sheet48" sheetId="45" r:id="rId45"/>
    <sheet name="Sheet49" sheetId="46" r:id="rId46"/>
    <sheet name="Sheet50" sheetId="47" r:id="rId47"/>
    <sheet name="Sheet51" sheetId="48" r:id="rId48"/>
    <sheet name="Sheet52" sheetId="49" r:id="rId49"/>
    <sheet name="Sheet53" sheetId="50" r:id="rId50"/>
    <sheet name="Sheet54" sheetId="51" r:id="rId51"/>
    <sheet name="Sheet55" sheetId="52" r:id="rId52"/>
    <sheet name="Sheet56" sheetId="53" r:id="rId53"/>
    <sheet name="Sheet57" sheetId="54" r:id="rId54"/>
    <sheet name="Sheet58" sheetId="55" r:id="rId55"/>
    <sheet name="Sheet59" sheetId="56" r:id="rId56"/>
    <sheet name="Sheet60" sheetId="57" r:id="rId57"/>
  </sheets>
  <definedNames>
    <definedName name="_xlnm.Print_Area" localSheetId="2">'notes'!$A$1:$G$100</definedName>
  </definedNames>
  <calcPr fullCalcOnLoad="1"/>
</workbook>
</file>

<file path=xl/sharedStrings.xml><?xml version="1.0" encoding="utf-8"?>
<sst xmlns="http://schemas.openxmlformats.org/spreadsheetml/2006/main" count="165" uniqueCount="148">
  <si>
    <t>CONSOLIDATED INCOME STATEMENT</t>
  </si>
  <si>
    <t>Individual Quarter</t>
  </si>
  <si>
    <t>Cummulative Quarter</t>
  </si>
  <si>
    <t>Current Year Quarter</t>
  </si>
  <si>
    <t>Current Year To Date</t>
  </si>
  <si>
    <t>RM'000</t>
  </si>
  <si>
    <t>(a)</t>
  </si>
  <si>
    <t>Turnover</t>
  </si>
  <si>
    <t>(b)</t>
  </si>
  <si>
    <t>Investment income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</si>
  <si>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</si>
  <si>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</si>
  <si>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</si>
  <si>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</si>
  <si>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</si>
  <si>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</si>
  <si>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</si>
  <si>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</si>
  <si>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</si>
  <si>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(h)</t>
  </si>
  <si>
    <t>Taxation</t>
  </si>
  <si>
    <t>(i)</t>
  </si>
  <si>
    <t>(2) Less minority interests</t>
  </si>
  <si>
    <t>(j)</t>
  </si>
  <si>
    <t>(k)</t>
  </si>
  <si>
    <t>(1) Extraordinary items</t>
  </si>
  <si>
    <t>(l)</t>
  </si>
  <si>
    <t xml:space="preserve">(a) </t>
  </si>
  <si>
    <t>Earnings per share based on 2(j) above after deducting any provision for preference dividends, if any:-</t>
  </si>
  <si>
    <t>CONSOLIDATED BALANCE SHEET</t>
  </si>
  <si>
    <t>AS AT END OF CURRENT QUARTER</t>
  </si>
  <si>
    <t>AS AT PRECEDING FINANCIAL YEAR END</t>
  </si>
  <si>
    <t>30/6/99</t>
  </si>
  <si>
    <t>Fixed Assets</t>
  </si>
  <si>
    <t>Current Assets</t>
  </si>
  <si>
    <t>Stocks</t>
  </si>
  <si>
    <t>Trade Debtors</t>
  </si>
  <si>
    <t>Cash</t>
  </si>
  <si>
    <t>Current Liabilities</t>
  </si>
  <si>
    <t>Trade Creditors</t>
  </si>
  <si>
    <t>Provision for Taxation</t>
  </si>
  <si>
    <t>Share Capital</t>
  </si>
  <si>
    <t>Shareholders' Funds</t>
  </si>
  <si>
    <t>Profit/(loss) before tax</t>
  </si>
  <si>
    <t>Investment holdings</t>
  </si>
  <si>
    <t>Manufacturing</t>
  </si>
  <si>
    <t>Support services</t>
  </si>
  <si>
    <t>Group</t>
  </si>
  <si>
    <t>Other Debtors</t>
  </si>
  <si>
    <t>Deposits with Licensed Banks</t>
  </si>
  <si>
    <t>Proposed Dividend Payable</t>
  </si>
  <si>
    <t>Deferred Expenditure</t>
  </si>
  <si>
    <t>Short-Term Investments</t>
  </si>
  <si>
    <t>Bank Overdrafts</t>
  </si>
  <si>
    <t>(3) Extraordinary items attributable to members of the Company</t>
  </si>
  <si>
    <t>Operating profit before interest on borrowings, depreciation and amortisation, exceptional items, income tax, minority interests and extraordinary items</t>
  </si>
  <si>
    <t>Operating profit after interest on borrowings, depreciation and amortisation and exceptional items but before income tax, minority interests and extraordinary items</t>
  </si>
  <si>
    <t>(1) Profit after taxation before deducting minority interests</t>
  </si>
  <si>
    <t>Profit after taxation attributable to members of the Company.</t>
  </si>
  <si>
    <t>Profit after taxation and extraordinary items attributable to members of the Company</t>
  </si>
  <si>
    <t>Profit before taxation, minority interests and extraordinary items</t>
  </si>
  <si>
    <t>(c)</t>
  </si>
  <si>
    <t>Investment in Associated Company</t>
  </si>
  <si>
    <t>Other Creditors</t>
  </si>
  <si>
    <t>Net Current Assets</t>
  </si>
  <si>
    <t>Share Premium</t>
  </si>
  <si>
    <t>Retained Profit</t>
  </si>
  <si>
    <t>Intangible Assets</t>
  </si>
  <si>
    <t>Minority Interests</t>
  </si>
  <si>
    <t>Long Term Borrowings</t>
  </si>
  <si>
    <t>Other Long Term Liabilities</t>
  </si>
  <si>
    <t>Net tangible assets per share (sen)</t>
  </si>
  <si>
    <t>Preceding Year Corresponding Period</t>
  </si>
  <si>
    <t>Notes:</t>
  </si>
  <si>
    <t>Assets Revaluation Reserve</t>
  </si>
  <si>
    <t>THE FIGURES HAVE NOT BEEN AUDITED</t>
  </si>
  <si>
    <t>Reserve on Consolidation</t>
  </si>
  <si>
    <t>Long Term Investments</t>
  </si>
  <si>
    <t>with applicable approved accounting standards.</t>
  </si>
  <si>
    <t>year to date.</t>
  </si>
  <si>
    <t>including business combination, acquisition or disposal of subsidiaries and long term investments,</t>
  </si>
  <si>
    <t>restructuring and discontinuing operations.</t>
  </si>
  <si>
    <t xml:space="preserve">The group's operation is largely dependent on the cyclical trend of the electronics and electrical </t>
  </si>
  <si>
    <t>industries.</t>
  </si>
  <si>
    <t>shares held as treasury shares and resale of treasury  shares for the current financial year to date.</t>
  </si>
  <si>
    <t>Contingent Liabilities and Litigation</t>
  </si>
  <si>
    <t xml:space="preserve">On 1 August 1996, LKT Industrial Berhad (LKT) entered into an Equity Joint Venture </t>
  </si>
  <si>
    <t xml:space="preserve">Agreement ("Agreement") with N.V. Gelderse Ontwikkelingsmaatschappij, Richard H.J. Fierkens, </t>
  </si>
  <si>
    <t xml:space="preserve">Albert Chun Ying Llo, Jaap van der Werff ("Respondents") and J.A.C. Houthoff to develop, design, </t>
  </si>
  <si>
    <t xml:space="preserve">manufacture and sell systems and tools to be used for the assembly and packaging segment of </t>
  </si>
  <si>
    <t>the micro-electronics industry. LKT has initiated legal action against the Respondents for breach of</t>
  </si>
  <si>
    <t xml:space="preserve">terms of the Agreement as well as misrepresentation for a total claim of approximately RM19 million. </t>
  </si>
  <si>
    <t>Material Litigation</t>
  </si>
  <si>
    <t>There is no other pending material litigation other than as disclosed in Item No. 13.</t>
  </si>
  <si>
    <t>Segmental Reporting</t>
  </si>
  <si>
    <t>Group Performance</t>
  </si>
  <si>
    <t>Current Year Prospects</t>
  </si>
  <si>
    <t>Dividend</t>
  </si>
  <si>
    <t>By order of the Board</t>
  </si>
  <si>
    <t>Lim Kim Teck</t>
  </si>
  <si>
    <t>Company Secretary</t>
  </si>
  <si>
    <t>Penang</t>
  </si>
  <si>
    <t xml:space="preserve">The Directors of LKT, after being advised by the company's lawyers, are of the opinion that LKT has good </t>
  </si>
  <si>
    <t>Total Assets Employed</t>
  </si>
  <si>
    <t>There were no exceptional items for the current financial year to date.</t>
  </si>
  <si>
    <t>There were no extraordinary items for the current financial year to date.</t>
  </si>
  <si>
    <t xml:space="preserve">There were no deferred tax included in the taxation due to immateriality and the over-provision of taxation  </t>
  </si>
  <si>
    <t>in respect of prior year was RM2,000.</t>
  </si>
  <si>
    <t>There were no  pre-acquisition profits for the current financial year to date.</t>
  </si>
  <si>
    <t>There were no sale of investments or properties for the current financial year to date.</t>
  </si>
  <si>
    <t xml:space="preserve">There were no purchase or disposal of quoted securities by all companies for the current financial </t>
  </si>
  <si>
    <t xml:space="preserve">There were no change in the composition of the Group for the current financial year to date </t>
  </si>
  <si>
    <t>There were no outstanding corporate proposals as at the date of this report.</t>
  </si>
  <si>
    <t xml:space="preserve">There were no issuance and repayment of debt and equity securities, share buy-back, share cancellations, </t>
  </si>
  <si>
    <t>There were no  financial instruments with off balance sheet risk at the date of this report.</t>
  </si>
  <si>
    <t>No profit forecast was issued by the company during the financial year.</t>
  </si>
  <si>
    <t>Current quarter results</t>
  </si>
  <si>
    <t>is forecasting that the global chip market will achieve double digit growth from year 2000 to 2002. With the</t>
  </si>
  <si>
    <t>prospects of prevailing over the Respondents in the arbitration, which has been carried out in Singapore</t>
  </si>
  <si>
    <t>and is currently awaiting decision from the Arbitrator.</t>
  </si>
  <si>
    <t>Global semiconductor industry has recorded an 18% growth in 1999 and Semiconductor Industry Association</t>
  </si>
  <si>
    <t>30/06/00</t>
  </si>
  <si>
    <t xml:space="preserve">The fourth quarter financial statements have been prepared under the historical cost convention and comply </t>
  </si>
  <si>
    <t>There were no group borrowings and debt securities as at 30th June, 2000.</t>
  </si>
  <si>
    <t>the year ended 30 June 2000.</t>
  </si>
  <si>
    <t>optimistic forecast of chip demand, semiconductor equipment demand is also expected to rise. This is reinforced</t>
  </si>
  <si>
    <t xml:space="preserve">by the continued growth of semiconductor equipment bookings for the first half of 2000. The North American </t>
  </si>
  <si>
    <t>Semiconductor Industry posted a worldwide book-to-bill ratio of 1.26 in June 2000. A book-to-bill ratio of 1.26</t>
  </si>
  <si>
    <t xml:space="preserve">means that USD126 in orders were received for every USD100 worth of equipment shipped. </t>
  </si>
  <si>
    <t>next quarter will be at least be maintained.</t>
  </si>
  <si>
    <t>As a major portion of LKT's core businesses are focused on semiconductor equipment industry, LKT is hopeful</t>
  </si>
  <si>
    <t xml:space="preserve">of benefiting from this rise in the industry. With the orders in hand, the Board is confident that the results for the </t>
  </si>
  <si>
    <t>Group turnover increased by 29% for the financial year ended 30 June 2000 compared with last year. However,</t>
  </si>
  <si>
    <t>the group profit before taxation was lower, due mainly to the lower profit margin on semiconductor equipment</t>
  </si>
  <si>
    <t>and higher depreciation cost arising from the expansion in production capacity.</t>
  </si>
  <si>
    <t>Fourth Quarter Ended</t>
  </si>
  <si>
    <t>The Group's turnover in the fourth quarter of the financial year had improved to RM25 million, from RM19.4 million</t>
  </si>
  <si>
    <t>the previous quarter. The increase in Group turnover and profit before tax for the fourth quarter as compared to the</t>
  </si>
  <si>
    <t>preceding quarter was mainly due to the strong global demand for our semiconductor equipment such as</t>
  </si>
  <si>
    <t>The directors of LKT has recommended a final tax-exempt dividend of 8% amounting to RM4.16 Million for</t>
  </si>
  <si>
    <t>(1) Basic (based on 51,400,486 ordinary shares) Sen</t>
  </si>
  <si>
    <t>FY 2000 - the deferred expenditure is related to R&amp;D only.</t>
  </si>
  <si>
    <t>Transport Media Transfer Equipment, Magazine Loader and Unloader and Laser Marking Machine.</t>
  </si>
  <si>
    <t xml:space="preserve">REPORT ON CONSOLIDATED RESULTS  FOR THE FOURTH QUARTER ENDED 30 JUNE 2000                                                                                    </t>
  </si>
  <si>
    <t>Translation Reserve</t>
  </si>
  <si>
    <t>Deferred Taxation</t>
  </si>
  <si>
    <t xml:space="preserve">reported in the third quarter. Profit before tax rose to RM5.09 million in fourth quarter, RM1.15 million higher than </t>
  </si>
  <si>
    <t>28  August 2000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</si>
</sst>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_);\(0.00\)"/>
  </numFmts>
  <fonts count="7">
    <font>
      <sz val="11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 quotePrefix="1">
      <alignment horizontal="left" vertical="top" wrapText="1"/>
    </xf>
    <xf numFmtId="0" fontId="0" fillId="0" borderId="0" xfId="0" applyAlignment="1" quotePrefix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quotePrefix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/>
    </xf>
    <xf numFmtId="185" fontId="0" fillId="0" borderId="0" xfId="15" applyNumberFormat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0" xfId="15" applyNumberFormat="1" applyFont="1" applyAlignment="1">
      <alignment/>
    </xf>
    <xf numFmtId="185" fontId="3" fillId="0" borderId="1" xfId="15" applyNumberFormat="1" applyFont="1" applyBorder="1" applyAlignment="1">
      <alignment/>
    </xf>
    <xf numFmtId="185" fontId="3" fillId="0" borderId="1" xfId="0" applyNumberFormat="1" applyFont="1" applyBorder="1" applyAlignment="1">
      <alignment/>
    </xf>
    <xf numFmtId="185" fontId="3" fillId="0" borderId="0" xfId="0" applyNumberFormat="1" applyFont="1" applyAlignment="1">
      <alignment/>
    </xf>
    <xf numFmtId="185" fontId="3" fillId="0" borderId="2" xfId="0" applyNumberFormat="1" applyFont="1" applyBorder="1" applyAlignment="1">
      <alignment/>
    </xf>
    <xf numFmtId="185" fontId="0" fillId="0" borderId="2" xfId="15" applyNumberFormat="1" applyBorder="1" applyAlignment="1">
      <alignment/>
    </xf>
    <xf numFmtId="185" fontId="3" fillId="0" borderId="0" xfId="15" applyNumberFormat="1" applyFont="1" applyBorder="1" applyAlignment="1">
      <alignment/>
    </xf>
    <xf numFmtId="185" fontId="0" fillId="0" borderId="0" xfId="15" applyNumberFormat="1" applyAlignment="1">
      <alignment vertical="top"/>
    </xf>
    <xf numFmtId="0" fontId="0" fillId="0" borderId="0" xfId="0" applyAlignment="1">
      <alignment vertical="top"/>
    </xf>
    <xf numFmtId="43" fontId="0" fillId="0" borderId="0" xfId="15" applyAlignment="1">
      <alignment vertical="top"/>
    </xf>
    <xf numFmtId="0" fontId="1" fillId="0" borderId="0" xfId="0" applyFont="1" applyAlignment="1">
      <alignment/>
    </xf>
    <xf numFmtId="185" fontId="3" fillId="0" borderId="0" xfId="15" applyNumberFormat="1" applyFont="1" applyAlignment="1">
      <alignment horizontal="center" vertical="top"/>
    </xf>
    <xf numFmtId="185" fontId="3" fillId="0" borderId="0" xfId="15" applyNumberFormat="1" applyFont="1" applyAlignment="1">
      <alignment vertical="top"/>
    </xf>
    <xf numFmtId="185" fontId="0" fillId="0" borderId="0" xfId="15" applyNumberFormat="1" applyAlignment="1">
      <alignment/>
    </xf>
    <xf numFmtId="43" fontId="0" fillId="0" borderId="0" xfId="15" applyAlignment="1">
      <alignment/>
    </xf>
    <xf numFmtId="185" fontId="3" fillId="0" borderId="0" xfId="15" applyNumberFormat="1" applyFont="1" applyAlignment="1">
      <alignment horizontal="right"/>
    </xf>
    <xf numFmtId="43" fontId="3" fillId="0" borderId="0" xfId="15" applyFont="1" applyAlignment="1">
      <alignment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 quotePrefix="1">
      <alignment horizontal="center"/>
    </xf>
    <xf numFmtId="185" fontId="0" fillId="0" borderId="0" xfId="15" applyNumberFormat="1" applyFill="1" applyAlignment="1">
      <alignment vertical="top"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 horizontal="right" vertical="top"/>
    </xf>
    <xf numFmtId="0" fontId="2" fillId="0" borderId="0" xfId="0" applyFont="1" applyAlignment="1" quotePrefix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ont="1" applyFill="1" applyAlignment="1">
      <alignment horizontal="left"/>
    </xf>
    <xf numFmtId="185" fontId="0" fillId="0" borderId="0" xfId="15" applyNumberFormat="1" applyFont="1" applyFill="1" applyAlignment="1">
      <alignment vertical="top"/>
    </xf>
    <xf numFmtId="0" fontId="0" fillId="0" borderId="0" xfId="0" applyFill="1" applyAlignment="1">
      <alignment vertical="top"/>
    </xf>
    <xf numFmtId="185" fontId="0" fillId="0" borderId="0" xfId="15" applyNumberFormat="1" applyFill="1" applyAlignment="1">
      <alignment/>
    </xf>
    <xf numFmtId="0" fontId="0" fillId="0" borderId="0" xfId="0" applyFill="1" applyAlignment="1">
      <alignment/>
    </xf>
    <xf numFmtId="43" fontId="0" fillId="0" borderId="0" xfId="15" applyFill="1" applyAlignment="1">
      <alignment vertical="top"/>
    </xf>
    <xf numFmtId="185" fontId="0" fillId="0" borderId="0" xfId="0" applyNumberFormat="1" applyFill="1" applyAlignment="1">
      <alignment/>
    </xf>
    <xf numFmtId="43" fontId="0" fillId="0" borderId="0" xfId="15" applyFill="1" applyAlignment="1">
      <alignment/>
    </xf>
    <xf numFmtId="2" fontId="0" fillId="0" borderId="0" xfId="0" applyNumberFormat="1" applyFill="1" applyBorder="1" applyAlignment="1">
      <alignment horizontal="right" vertical="top"/>
    </xf>
    <xf numFmtId="185" fontId="3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2457450</xdr:colOff>
      <xdr:row>0</xdr:row>
      <xdr:rowOff>0</xdr:rowOff>
    </xdr:from>
    <xdr:to>
      <xdr:col>3</xdr:col>
      <xdr:colOff>857250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0"/>
          <a:ext cx="1847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4</xdr:row>
      <xdr:rowOff>19050</xdr:rowOff>
    </xdr:from>
    <xdr:to>
      <xdr:col>7</xdr:col>
      <xdr:colOff>0</xdr:colOff>
      <xdr:row>6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742950"/>
          <a:ext cx="7067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     LKT INDUSTRIAL BERHAD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(298188-A)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(Incorporated in Malaysia)</a:t>
          </a:r>
        </a:p>
      </xdr:txBody>
    </xdr:sp>
    <xdr:clientData/>
  </xdr:twoCellAnchor>
  <xdr:twoCellAnchor>
    <xdr:from>
      <xdr:col>1</xdr:col>
      <xdr:colOff>257175</xdr:colOff>
      <xdr:row>40</xdr:row>
      <xdr:rowOff>152400</xdr:rowOff>
    </xdr:from>
    <xdr:to>
      <xdr:col>5</xdr:col>
      <xdr:colOff>1162050</xdr:colOff>
      <xdr:row>43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5300" y="11144250"/>
          <a:ext cx="6048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(2) The fully diluted earnings per share has not been disclosed as the effect of the dilution arising from the exercise of ESOS on basic earnings per share is not material.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defaultGridColor="0" zoomScale="75" zoomScaleNormal="75" colorId="39" workbookViewId="0" topLeftCell="B1">
      <selection activeCell="C18" sqref="C18"/>
    </sheetView>
  </sheetViews>
  <sheetFormatPr defaultColWidth="9.00390625" defaultRowHeight="14.25"/>
  <cols>
    <col min="1" max="1" width="3.125" style="3" customWidth="1"/>
    <col min="2" max="2" width="3.625" style="3" customWidth="1"/>
    <col min="3" max="3" width="45.25390625" style="1" customWidth="1"/>
    <col min="4" max="4" width="15.75390625" style="0" customWidth="1"/>
    <col min="5" max="5" width="2.875" style="0" customWidth="1"/>
    <col min="6" max="6" width="15.25390625" style="0" customWidth="1"/>
    <col min="7" max="7" width="16.25390625" style="0" customWidth="1"/>
  </cols>
  <sheetData>
    <row r="1" spans="1:3" s="44" customFormat="1" ht="14.25">
      <c r="A1" s="3"/>
      <c r="B1" s="3"/>
      <c r="C1" s="3"/>
    </row>
    <row r="2" spans="1:3" s="44" customFormat="1" ht="14.25">
      <c r="A2" s="3"/>
      <c r="B2" s="3"/>
      <c r="C2" s="3"/>
    </row>
    <row r="3" spans="1:3" s="44" customFormat="1" ht="14.25">
      <c r="A3" s="3"/>
      <c r="B3" s="3"/>
      <c r="C3" s="3"/>
    </row>
    <row r="4" spans="1:3" s="44" customFormat="1" ht="14.25">
      <c r="A4" s="3"/>
      <c r="B4" s="3"/>
      <c r="C4" s="3"/>
    </row>
    <row r="5" spans="1:3" s="44" customFormat="1" ht="14.25">
      <c r="A5" s="3"/>
      <c r="B5" s="3"/>
      <c r="C5" s="3"/>
    </row>
    <row r="6" spans="1:3" s="44" customFormat="1" ht="14.25">
      <c r="A6" s="3"/>
      <c r="B6" s="3"/>
      <c r="C6" s="3"/>
    </row>
    <row r="7" spans="1:3" s="44" customFormat="1" ht="14.25">
      <c r="A7" s="3"/>
      <c r="B7" s="3"/>
      <c r="C7" s="3"/>
    </row>
    <row r="8" spans="1:7" ht="39" customHeight="1">
      <c r="A8" s="70" t="s">
        <v>143</v>
      </c>
      <c r="B8" s="70"/>
      <c r="C8" s="70"/>
      <c r="D8" s="70"/>
      <c r="E8" s="70"/>
      <c r="F8" s="70"/>
      <c r="G8" s="70"/>
    </row>
    <row r="9" spans="1:7" ht="18" customHeight="1">
      <c r="A9" s="71" t="s">
        <v>75</v>
      </c>
      <c r="B9" s="71"/>
      <c r="C9" s="71"/>
      <c r="D9" s="71"/>
      <c r="E9" s="71"/>
      <c r="F9" s="71"/>
      <c r="G9" s="71"/>
    </row>
    <row r="11" spans="1:7" s="33" customFormat="1" ht="27" customHeight="1">
      <c r="A11" s="72" t="s">
        <v>0</v>
      </c>
      <c r="B11" s="72"/>
      <c r="C11" s="72"/>
      <c r="D11" s="72"/>
      <c r="E11" s="72"/>
      <c r="F11" s="72"/>
      <c r="G11" s="72"/>
    </row>
    <row r="13" spans="1:7" s="8" customFormat="1" ht="30">
      <c r="A13" s="7"/>
      <c r="B13" s="7"/>
      <c r="D13" s="9" t="s">
        <v>1</v>
      </c>
      <c r="F13" s="73" t="s">
        <v>2</v>
      </c>
      <c r="G13" s="73"/>
    </row>
    <row r="14" spans="1:7" s="8" customFormat="1" ht="53.25" customHeight="1">
      <c r="A14" s="7"/>
      <c r="B14" s="7"/>
      <c r="D14" s="8" t="s">
        <v>3</v>
      </c>
      <c r="F14" s="8" t="s">
        <v>4</v>
      </c>
      <c r="G14" s="68" t="s">
        <v>72</v>
      </c>
    </row>
    <row r="15" spans="1:7" s="8" customFormat="1" ht="15">
      <c r="A15" s="7"/>
      <c r="B15" s="7"/>
      <c r="D15" s="40" t="s">
        <v>121</v>
      </c>
      <c r="F15" s="40" t="s">
        <v>121</v>
      </c>
      <c r="G15" s="69" t="s">
        <v>32</v>
      </c>
    </row>
    <row r="16" spans="1:7" s="8" customFormat="1" ht="15">
      <c r="A16" s="7"/>
      <c r="B16" s="7"/>
      <c r="D16" s="8" t="s">
        <v>5</v>
      </c>
      <c r="F16" s="8" t="s">
        <v>5</v>
      </c>
      <c r="G16" s="68" t="s">
        <v>5</v>
      </c>
    </row>
    <row r="17" spans="1:2" s="2" customFormat="1" ht="14.25">
      <c r="A17" s="3"/>
      <c r="B17" s="3"/>
    </row>
    <row r="18" spans="1:7" ht="14.25">
      <c r="A18" s="3">
        <v>1</v>
      </c>
      <c r="B18" s="3" t="s">
        <v>6</v>
      </c>
      <c r="C18" s="1" t="s">
        <v>7</v>
      </c>
      <c r="D18" s="59">
        <v>24967</v>
      </c>
      <c r="E18" s="60"/>
      <c r="F18" s="43">
        <v>70051</v>
      </c>
      <c r="G18" s="30">
        <v>54385</v>
      </c>
    </row>
    <row r="19" spans="2:7" ht="16.5" customHeight="1">
      <c r="B19" s="3" t="s">
        <v>8</v>
      </c>
      <c r="C19" s="1" t="s">
        <v>9</v>
      </c>
      <c r="D19" s="30">
        <v>0</v>
      </c>
      <c r="E19" s="31"/>
      <c r="F19" s="30">
        <v>0</v>
      </c>
      <c r="G19" s="30">
        <v>0</v>
      </c>
    </row>
    <row r="20" spans="2:7" ht="15.75" customHeight="1">
      <c r="B20" s="3" t="s">
        <v>61</v>
      </c>
      <c r="C20" s="4" t="s">
        <v>10</v>
      </c>
      <c r="D20" s="43">
        <v>323</v>
      </c>
      <c r="E20" s="60"/>
      <c r="F20" s="43">
        <v>1268</v>
      </c>
      <c r="G20" s="43">
        <v>3869</v>
      </c>
    </row>
    <row r="21" spans="4:7" ht="14.25">
      <c r="D21" s="31"/>
      <c r="E21" s="31"/>
      <c r="F21" s="31"/>
      <c r="G21" s="31"/>
    </row>
    <row r="22" spans="1:7" ht="44.25" customHeight="1">
      <c r="A22" s="3">
        <v>2</v>
      </c>
      <c r="B22" s="3" t="s">
        <v>6</v>
      </c>
      <c r="C22" s="1" t="s">
        <v>55</v>
      </c>
      <c r="D22" s="61">
        <v>6286</v>
      </c>
      <c r="E22" s="62"/>
      <c r="F22" s="61">
        <v>18180</v>
      </c>
      <c r="G22" s="36">
        <v>22808</v>
      </c>
    </row>
    <row r="23" spans="2:7" ht="16.5" customHeight="1">
      <c r="B23" s="3" t="s">
        <v>8</v>
      </c>
      <c r="C23" s="1" t="s">
        <v>11</v>
      </c>
      <c r="D23" s="43">
        <v>0</v>
      </c>
      <c r="E23" s="60"/>
      <c r="F23" s="43">
        <v>0</v>
      </c>
      <c r="G23" s="30">
        <v>4</v>
      </c>
    </row>
    <row r="24" spans="2:7" ht="16.5" customHeight="1">
      <c r="B24" s="3" t="s">
        <v>61</v>
      </c>
      <c r="C24" s="1" t="s">
        <v>12</v>
      </c>
      <c r="D24" s="43">
        <v>1192</v>
      </c>
      <c r="E24" s="60"/>
      <c r="F24" s="43">
        <v>4430</v>
      </c>
      <c r="G24" s="30">
        <v>3584</v>
      </c>
    </row>
    <row r="25" spans="2:7" ht="16.5" customHeight="1">
      <c r="B25" s="3" t="s">
        <v>13</v>
      </c>
      <c r="C25" s="1" t="s">
        <v>14</v>
      </c>
      <c r="D25" s="43">
        <v>0</v>
      </c>
      <c r="E25" s="60"/>
      <c r="F25" s="43">
        <v>0</v>
      </c>
      <c r="G25" s="30">
        <v>0</v>
      </c>
    </row>
    <row r="26" spans="2:7" ht="57.75" customHeight="1">
      <c r="B26" s="3" t="s">
        <v>15</v>
      </c>
      <c r="C26" s="1" t="s">
        <v>56</v>
      </c>
      <c r="D26" s="61">
        <f>D22-D24-D25</f>
        <v>5094</v>
      </c>
      <c r="E26" s="62"/>
      <c r="F26" s="61">
        <f>F22-F24-F25</f>
        <v>13750</v>
      </c>
      <c r="G26" s="61">
        <f>G22-G24-G25</f>
        <v>19224</v>
      </c>
    </row>
    <row r="27" spans="2:7" ht="18.75" customHeight="1">
      <c r="B27" s="3" t="s">
        <v>16</v>
      </c>
      <c r="C27" s="1" t="s">
        <v>17</v>
      </c>
      <c r="D27" s="63">
        <v>0</v>
      </c>
      <c r="E27" s="60"/>
      <c r="F27" s="63">
        <v>0</v>
      </c>
      <c r="G27" s="32">
        <v>0</v>
      </c>
    </row>
    <row r="28" spans="2:7" ht="30.75" customHeight="1">
      <c r="B28" s="3" t="s">
        <v>18</v>
      </c>
      <c r="C28" s="1" t="s">
        <v>60</v>
      </c>
      <c r="D28" s="64">
        <f>+D26+D27</f>
        <v>5094</v>
      </c>
      <c r="E28" s="64"/>
      <c r="F28" s="64">
        <f>+F26+F27</f>
        <v>13750</v>
      </c>
      <c r="G28" s="64">
        <f>+G26+G27</f>
        <v>19224</v>
      </c>
    </row>
    <row r="29" spans="2:7" ht="17.25" customHeight="1">
      <c r="B29" s="3" t="s">
        <v>19</v>
      </c>
      <c r="C29" s="1" t="s">
        <v>20</v>
      </c>
      <c r="D29" s="43">
        <v>-955</v>
      </c>
      <c r="E29" s="43"/>
      <c r="F29" s="43">
        <v>-2195</v>
      </c>
      <c r="G29" s="43">
        <v>66</v>
      </c>
    </row>
    <row r="30" spans="2:7" ht="31.5" customHeight="1">
      <c r="B30" s="5" t="s">
        <v>21</v>
      </c>
      <c r="C30" s="4" t="s">
        <v>57</v>
      </c>
      <c r="D30" s="64">
        <f>+D28+D29</f>
        <v>4139</v>
      </c>
      <c r="E30" s="64"/>
      <c r="F30" s="64">
        <f>+F28+F29</f>
        <v>11555</v>
      </c>
      <c r="G30" s="64">
        <f>+G28+G29</f>
        <v>19290</v>
      </c>
    </row>
    <row r="31" spans="3:7" ht="14.25">
      <c r="C31" s="1" t="s">
        <v>22</v>
      </c>
      <c r="D31" s="63">
        <v>0</v>
      </c>
      <c r="E31" s="60"/>
      <c r="F31" s="63">
        <v>0</v>
      </c>
      <c r="G31" s="32">
        <v>0</v>
      </c>
    </row>
    <row r="32" spans="2:7" ht="30.75" customHeight="1">
      <c r="B32" s="3" t="s">
        <v>23</v>
      </c>
      <c r="C32" s="4" t="s">
        <v>58</v>
      </c>
      <c r="D32" s="64">
        <f>D30</f>
        <v>4139</v>
      </c>
      <c r="E32" s="64"/>
      <c r="F32" s="64">
        <f>F30</f>
        <v>11555</v>
      </c>
      <c r="G32" s="64">
        <f>G30</f>
        <v>19290</v>
      </c>
    </row>
    <row r="33" spans="2:7" ht="15.75" customHeight="1">
      <c r="B33" s="3" t="s">
        <v>24</v>
      </c>
      <c r="C33" s="1" t="s">
        <v>25</v>
      </c>
      <c r="D33" s="63">
        <v>0</v>
      </c>
      <c r="E33" s="60"/>
      <c r="F33" s="63">
        <v>0</v>
      </c>
      <c r="G33" s="32">
        <v>0</v>
      </c>
    </row>
    <row r="34" spans="3:7" ht="15" customHeight="1">
      <c r="C34" s="1" t="s">
        <v>22</v>
      </c>
      <c r="D34" s="63">
        <v>0</v>
      </c>
      <c r="E34" s="60"/>
      <c r="F34" s="63">
        <v>0</v>
      </c>
      <c r="G34" s="32">
        <v>0</v>
      </c>
    </row>
    <row r="35" spans="3:7" ht="29.25" customHeight="1">
      <c r="C35" s="1" t="s">
        <v>54</v>
      </c>
      <c r="D35" s="65">
        <v>0</v>
      </c>
      <c r="E35" s="62"/>
      <c r="F35" s="65">
        <v>0</v>
      </c>
      <c r="G35" s="37">
        <v>0</v>
      </c>
    </row>
    <row r="36" spans="2:7" ht="29.25" customHeight="1">
      <c r="B36" s="3" t="s">
        <v>26</v>
      </c>
      <c r="C36" s="1" t="s">
        <v>59</v>
      </c>
      <c r="D36" s="64">
        <f>+D32+D33+D34+D35</f>
        <v>4139</v>
      </c>
      <c r="E36" s="62"/>
      <c r="F36" s="64">
        <f>+F32+F33+F34+F35</f>
        <v>11555</v>
      </c>
      <c r="G36" s="64">
        <f>+G32+G33+G34+G35</f>
        <v>19290</v>
      </c>
    </row>
    <row r="37" spans="4:7" ht="11.25" customHeight="1">
      <c r="D37" s="60"/>
      <c r="E37" s="60"/>
      <c r="F37" s="60"/>
      <c r="G37" s="31"/>
    </row>
    <row r="38" spans="1:7" ht="40.5" customHeight="1">
      <c r="A38" s="3">
        <v>3</v>
      </c>
      <c r="B38" s="3" t="s">
        <v>27</v>
      </c>
      <c r="C38" s="4" t="s">
        <v>28</v>
      </c>
      <c r="D38" s="60"/>
      <c r="E38" s="60"/>
      <c r="F38" s="60"/>
      <c r="G38" s="31"/>
    </row>
    <row r="39" spans="3:7" ht="9" customHeight="1">
      <c r="C39" s="4"/>
      <c r="D39" s="60"/>
      <c r="E39" s="60"/>
      <c r="F39" s="60"/>
      <c r="G39" s="31"/>
    </row>
    <row r="40" spans="3:7" ht="20.25" customHeight="1">
      <c r="C40" s="1" t="s">
        <v>140</v>
      </c>
      <c r="D40" s="66">
        <f>D36/51400*100</f>
        <v>8.052529182879377</v>
      </c>
      <c r="E40" s="60"/>
      <c r="F40" s="45">
        <f>F36/51400*100</f>
        <v>22.480544747081712</v>
      </c>
      <c r="G40" s="45">
        <v>60.25</v>
      </c>
    </row>
  </sheetData>
  <mergeCells count="4">
    <mergeCell ref="A8:G8"/>
    <mergeCell ref="A9:G9"/>
    <mergeCell ref="A11:G11"/>
    <mergeCell ref="F13:G13"/>
  </mergeCells>
  <printOptions horizontalCentered="1" verticalCentered="1"/>
  <pageMargins left="0.75" right="0.25" top="0.8" bottom="0.8" header="0.5" footer="0.5"/>
  <pageSetup fitToHeight="1" fitToWidth="1" horizontalDpi="300" verticalDpi="3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showGridLines="0" tabSelected="1" defaultGridColor="0" colorId="39" workbookViewId="0" topLeftCell="A32">
      <selection activeCell="D39" sqref="D39"/>
    </sheetView>
  </sheetViews>
  <sheetFormatPr defaultColWidth="9.00390625" defaultRowHeight="14.25"/>
  <cols>
    <col min="1" max="1" width="3.875" style="3" customWidth="1"/>
    <col min="2" max="2" width="34.75390625" style="1" customWidth="1"/>
    <col min="3" max="4" width="16.625" style="0" customWidth="1"/>
  </cols>
  <sheetData>
    <row r="1" spans="2:3" ht="20.25" customHeight="1">
      <c r="B1" s="74" t="s">
        <v>29</v>
      </c>
      <c r="C1" s="74"/>
    </row>
    <row r="3" spans="1:4" s="8" customFormat="1" ht="61.5" customHeight="1">
      <c r="A3" s="7"/>
      <c r="C3" s="8" t="s">
        <v>30</v>
      </c>
      <c r="D3" s="8" t="s">
        <v>31</v>
      </c>
    </row>
    <row r="4" spans="1:4" s="12" customFormat="1" ht="15">
      <c r="A4" s="7"/>
      <c r="B4" s="11"/>
      <c r="C4" s="42" t="s">
        <v>121</v>
      </c>
      <c r="D4" s="12" t="s">
        <v>32</v>
      </c>
    </row>
    <row r="5" spans="1:4" s="12" customFormat="1" ht="15">
      <c r="A5" s="7"/>
      <c r="B5" s="11"/>
      <c r="C5" s="12" t="s">
        <v>5</v>
      </c>
      <c r="D5" s="12" t="s">
        <v>5</v>
      </c>
    </row>
    <row r="6" spans="1:2" s="6" customFormat="1" ht="14.25">
      <c r="A6" s="3"/>
      <c r="B6" s="10"/>
    </row>
    <row r="7" spans="1:4" s="17" customFormat="1" ht="12.75">
      <c r="A7" s="15">
        <v>1</v>
      </c>
      <c r="B7" s="16" t="s">
        <v>33</v>
      </c>
      <c r="C7" s="22">
        <v>41504</v>
      </c>
      <c r="D7" s="22">
        <v>29091</v>
      </c>
    </row>
    <row r="8" spans="1:4" s="18" customFormat="1" ht="14.25" customHeight="1">
      <c r="A8" s="15">
        <v>2</v>
      </c>
      <c r="B8" s="16" t="s">
        <v>62</v>
      </c>
      <c r="C8" s="34">
        <f>991+1052</f>
        <v>2043</v>
      </c>
      <c r="D8" s="35">
        <v>2043</v>
      </c>
    </row>
    <row r="9" spans="1:4" s="18" customFormat="1" ht="14.25" customHeight="1">
      <c r="A9" s="15">
        <v>3</v>
      </c>
      <c r="B9" s="16" t="s">
        <v>77</v>
      </c>
      <c r="C9" s="34">
        <v>25</v>
      </c>
      <c r="D9" s="35">
        <v>25</v>
      </c>
    </row>
    <row r="10" spans="1:4" s="18" customFormat="1" ht="12.75">
      <c r="A10" s="15">
        <v>4</v>
      </c>
      <c r="B10" s="16" t="s">
        <v>67</v>
      </c>
      <c r="C10" s="22">
        <v>0</v>
      </c>
      <c r="D10" s="23">
        <v>0</v>
      </c>
    </row>
    <row r="11" spans="1:4" s="18" customFormat="1" ht="6" customHeight="1">
      <c r="A11" s="15"/>
      <c r="B11" s="19"/>
      <c r="C11" s="24"/>
      <c r="D11" s="24"/>
    </row>
    <row r="12" spans="1:4" s="18" customFormat="1" ht="12.75">
      <c r="A12" s="15"/>
      <c r="B12" s="19"/>
      <c r="C12" s="23">
        <f>SUM(C7:C10)</f>
        <v>43572</v>
      </c>
      <c r="D12" s="23">
        <f>SUM(D7:D10)</f>
        <v>31159</v>
      </c>
    </row>
    <row r="13" spans="1:4" s="18" customFormat="1" ht="12.75">
      <c r="A13" s="15">
        <v>5</v>
      </c>
      <c r="B13" s="16" t="s">
        <v>34</v>
      </c>
      <c r="C13" s="23"/>
      <c r="D13" s="23"/>
    </row>
    <row r="14" spans="1:4" s="18" customFormat="1" ht="12.75">
      <c r="A14" s="15"/>
      <c r="B14" s="19" t="s">
        <v>35</v>
      </c>
      <c r="C14" s="23">
        <v>15300</v>
      </c>
      <c r="D14" s="23">
        <v>4508</v>
      </c>
    </row>
    <row r="15" spans="1:4" s="18" customFormat="1" ht="12.75">
      <c r="A15" s="15"/>
      <c r="B15" s="19" t="s">
        <v>36</v>
      </c>
      <c r="C15" s="23">
        <v>26306</v>
      </c>
      <c r="D15" s="23">
        <v>15250</v>
      </c>
    </row>
    <row r="16" spans="1:4" s="18" customFormat="1" ht="12.75">
      <c r="A16" s="15"/>
      <c r="B16" s="19" t="s">
        <v>48</v>
      </c>
      <c r="C16" s="23">
        <v>6956</v>
      </c>
      <c r="D16" s="23">
        <v>2312</v>
      </c>
    </row>
    <row r="17" spans="1:4" s="18" customFormat="1" ht="12.75">
      <c r="A17" s="15"/>
      <c r="B17" s="19" t="s">
        <v>52</v>
      </c>
      <c r="C17" s="23">
        <v>0</v>
      </c>
      <c r="D17" s="23">
        <v>18707</v>
      </c>
    </row>
    <row r="18" spans="1:4" s="18" customFormat="1" ht="15" customHeight="1">
      <c r="A18" s="15"/>
      <c r="B18" s="19" t="s">
        <v>49</v>
      </c>
      <c r="C18" s="23">
        <v>27733</v>
      </c>
      <c r="D18" s="23">
        <v>22241</v>
      </c>
    </row>
    <row r="19" spans="1:4" s="18" customFormat="1" ht="12.75">
      <c r="A19" s="15"/>
      <c r="B19" s="19" t="s">
        <v>37</v>
      </c>
      <c r="C19" s="23">
        <v>1991</v>
      </c>
      <c r="D19" s="23">
        <v>1963</v>
      </c>
    </row>
    <row r="20" spans="1:4" s="18" customFormat="1" ht="12.75">
      <c r="A20" s="15"/>
      <c r="B20" s="19"/>
      <c r="C20" s="25">
        <f>SUM(C14:C19)</f>
        <v>78286</v>
      </c>
      <c r="D20" s="25">
        <f>SUM(D14:D19)</f>
        <v>64981</v>
      </c>
    </row>
    <row r="21" spans="1:4" s="18" customFormat="1" ht="12.75">
      <c r="A21" s="15"/>
      <c r="B21" s="19"/>
      <c r="D21" s="23"/>
    </row>
    <row r="22" spans="1:4" s="18" customFormat="1" ht="12.75">
      <c r="A22" s="15">
        <v>6</v>
      </c>
      <c r="B22" s="16" t="s">
        <v>38</v>
      </c>
      <c r="D22" s="23"/>
    </row>
    <row r="23" spans="1:4" s="18" customFormat="1" ht="12.75">
      <c r="A23" s="15"/>
      <c r="B23" s="19" t="s">
        <v>39</v>
      </c>
      <c r="C23" s="23">
        <v>-11350</v>
      </c>
      <c r="D23" s="23">
        <v>-5777</v>
      </c>
    </row>
    <row r="24" spans="1:4" s="18" customFormat="1" ht="12.75">
      <c r="A24" s="15"/>
      <c r="B24" s="19" t="s">
        <v>63</v>
      </c>
      <c r="C24" s="23">
        <v>-8183</v>
      </c>
      <c r="D24" s="23">
        <v>-6876</v>
      </c>
    </row>
    <row r="25" spans="1:4" s="18" customFormat="1" ht="12.75">
      <c r="A25" s="15"/>
      <c r="B25" s="19" t="s">
        <v>50</v>
      </c>
      <c r="C25" s="23">
        <v>-4160</v>
      </c>
      <c r="D25" s="23">
        <v>-2560</v>
      </c>
    </row>
    <row r="26" spans="1:4" s="18" customFormat="1" ht="12.75">
      <c r="A26" s="15"/>
      <c r="B26" s="19" t="s">
        <v>40</v>
      </c>
      <c r="C26" s="23">
        <v>-2467</v>
      </c>
      <c r="D26" s="23">
        <v>-1762</v>
      </c>
    </row>
    <row r="27" spans="1:4" s="18" customFormat="1" ht="12.75">
      <c r="A27" s="15"/>
      <c r="B27" s="19" t="s">
        <v>53</v>
      </c>
      <c r="C27" s="23">
        <v>0</v>
      </c>
      <c r="D27" s="23">
        <v>-297</v>
      </c>
    </row>
    <row r="28" spans="1:4" s="18" customFormat="1" ht="12.75">
      <c r="A28" s="15"/>
      <c r="B28" s="19"/>
      <c r="C28" s="24">
        <f>SUM(C23:C27)</f>
        <v>-26160</v>
      </c>
      <c r="D28" s="24">
        <f>SUM(D23:D27)</f>
        <v>-17272</v>
      </c>
    </row>
    <row r="29" spans="1:4" s="18" customFormat="1" ht="12.75">
      <c r="A29" s="15"/>
      <c r="B29" s="19"/>
      <c r="C29" s="20"/>
      <c r="D29" s="29"/>
    </row>
    <row r="30" spans="1:4" s="18" customFormat="1" ht="15.75" customHeight="1">
      <c r="A30" s="15">
        <v>7</v>
      </c>
      <c r="B30" s="19" t="s">
        <v>64</v>
      </c>
      <c r="C30" s="26">
        <f>+C20+C28</f>
        <v>52126</v>
      </c>
      <c r="D30" s="26">
        <f>+D20+D28</f>
        <v>47709</v>
      </c>
    </row>
    <row r="31" spans="1:4" s="18" customFormat="1" ht="12.75">
      <c r="A31" s="15"/>
      <c r="B31" s="19" t="s">
        <v>51</v>
      </c>
      <c r="C31" s="38">
        <v>634</v>
      </c>
      <c r="D31" s="23">
        <v>155</v>
      </c>
    </row>
    <row r="32" spans="1:4" s="18" customFormat="1" ht="13.5" thickBot="1">
      <c r="A32" s="15"/>
      <c r="B32" s="19"/>
      <c r="C32" s="27">
        <f>+C12+C30+C31</f>
        <v>96332</v>
      </c>
      <c r="D32" s="27">
        <f>+D12+D30+D31</f>
        <v>79023</v>
      </c>
    </row>
    <row r="33" spans="1:4" s="18" customFormat="1" ht="12.75">
      <c r="A33" s="15"/>
      <c r="B33" s="19"/>
      <c r="D33" s="23"/>
    </row>
    <row r="34" spans="1:4" s="18" customFormat="1" ht="12.75">
      <c r="A34" s="15">
        <v>8</v>
      </c>
      <c r="B34" s="16" t="s">
        <v>42</v>
      </c>
      <c r="D34" s="23"/>
    </row>
    <row r="35" spans="1:4" s="18" customFormat="1" ht="12.75">
      <c r="A35" s="15"/>
      <c r="B35" s="19" t="s">
        <v>41</v>
      </c>
      <c r="C35" s="23">
        <v>51400</v>
      </c>
      <c r="D35" s="23">
        <v>32002</v>
      </c>
    </row>
    <row r="36" spans="1:4" s="18" customFormat="1" ht="12.75">
      <c r="A36" s="15"/>
      <c r="B36" s="19" t="s">
        <v>65</v>
      </c>
      <c r="C36" s="23">
        <v>2242</v>
      </c>
      <c r="D36" s="23">
        <v>5</v>
      </c>
    </row>
    <row r="37" spans="1:4" s="18" customFormat="1" ht="12.75">
      <c r="A37" s="15"/>
      <c r="B37" s="19" t="s">
        <v>74</v>
      </c>
      <c r="C37" s="23">
        <v>6498</v>
      </c>
      <c r="D37" s="23">
        <v>0</v>
      </c>
    </row>
    <row r="38" spans="1:4" s="18" customFormat="1" ht="12.75">
      <c r="A38" s="15"/>
      <c r="B38" s="19" t="s">
        <v>76</v>
      </c>
      <c r="C38" s="23">
        <v>4759</v>
      </c>
      <c r="D38" s="23">
        <v>4759</v>
      </c>
    </row>
    <row r="39" spans="1:4" s="18" customFormat="1" ht="12.75">
      <c r="A39" s="15"/>
      <c r="B39" s="19" t="s">
        <v>144</v>
      </c>
      <c r="C39" s="23">
        <v>64</v>
      </c>
      <c r="D39" s="23">
        <v>0</v>
      </c>
    </row>
    <row r="40" spans="1:4" s="18" customFormat="1" ht="12.75">
      <c r="A40" s="15"/>
      <c r="B40" s="19" t="s">
        <v>66</v>
      </c>
      <c r="C40" s="23">
        <v>31354</v>
      </c>
      <c r="D40" s="23">
        <v>42257</v>
      </c>
    </row>
    <row r="41" spans="1:4" s="18" customFormat="1" ht="12.75">
      <c r="A41" s="15"/>
      <c r="B41" s="18" t="s">
        <v>145</v>
      </c>
      <c r="C41" s="23">
        <v>15</v>
      </c>
      <c r="D41" s="23">
        <v>0</v>
      </c>
    </row>
    <row r="42" spans="1:4" s="18" customFormat="1" ht="13.5" thickBot="1">
      <c r="A42" s="15"/>
      <c r="B42" s="19"/>
      <c r="C42" s="27">
        <f>SUM(C35:C41)</f>
        <v>96332</v>
      </c>
      <c r="D42" s="27">
        <f>SUM(D35:D40)</f>
        <v>79023</v>
      </c>
    </row>
    <row r="43" spans="1:2" s="18" customFormat="1" ht="12.75">
      <c r="A43" s="15"/>
      <c r="B43" s="19"/>
    </row>
    <row r="44" spans="1:4" ht="14.25">
      <c r="A44" s="15">
        <v>9</v>
      </c>
      <c r="B44" s="19" t="s">
        <v>68</v>
      </c>
      <c r="C44" s="39">
        <v>0</v>
      </c>
      <c r="D44" s="39">
        <v>0</v>
      </c>
    </row>
    <row r="45" spans="1:4" ht="14.25">
      <c r="A45" s="15"/>
      <c r="B45" s="19"/>
      <c r="C45" s="18"/>
      <c r="D45" s="18"/>
    </row>
    <row r="46" spans="1:4" ht="14.25">
      <c r="A46" s="15">
        <v>10</v>
      </c>
      <c r="B46" s="19" t="s">
        <v>69</v>
      </c>
      <c r="C46" s="39">
        <v>0</v>
      </c>
      <c r="D46" s="39">
        <v>0</v>
      </c>
    </row>
    <row r="47" spans="1:4" ht="14.25">
      <c r="A47" s="15"/>
      <c r="B47" s="19"/>
      <c r="C47" s="18"/>
      <c r="D47" s="18"/>
    </row>
    <row r="48" spans="1:4" ht="14.25">
      <c r="A48" s="15">
        <v>11</v>
      </c>
      <c r="B48" s="19" t="s">
        <v>70</v>
      </c>
      <c r="C48" s="39">
        <v>0</v>
      </c>
      <c r="D48" s="39">
        <v>0</v>
      </c>
    </row>
    <row r="49" spans="1:4" ht="14.25">
      <c r="A49" s="15"/>
      <c r="B49" s="19"/>
      <c r="C49" s="18"/>
      <c r="D49" s="18"/>
    </row>
    <row r="50" spans="1:4" ht="14.25">
      <c r="A50" s="15">
        <v>12</v>
      </c>
      <c r="B50" s="19" t="s">
        <v>71</v>
      </c>
      <c r="C50" s="67">
        <f>+(C42-C38)/51400*100</f>
        <v>178.15758754863813</v>
      </c>
      <c r="D50" s="18">
        <v>231</v>
      </c>
    </row>
    <row r="51" ht="14.25">
      <c r="B51" s="10"/>
    </row>
    <row r="52" ht="14.25">
      <c r="B52" s="10" t="s">
        <v>73</v>
      </c>
    </row>
    <row r="53" ht="28.5">
      <c r="B53" s="10" t="s">
        <v>141</v>
      </c>
    </row>
    <row r="54" ht="14.25">
      <c r="B54" s="10"/>
    </row>
    <row r="55" ht="14.25">
      <c r="B55" s="10"/>
    </row>
    <row r="56" ht="14.25">
      <c r="B56" s="10"/>
    </row>
    <row r="57" ht="14.25">
      <c r="B57" s="10"/>
    </row>
    <row r="58" ht="14.25">
      <c r="B58" s="10"/>
    </row>
    <row r="59" ht="14.25">
      <c r="B59" s="10"/>
    </row>
    <row r="60" ht="14.25">
      <c r="B60" s="10"/>
    </row>
    <row r="61" ht="14.25">
      <c r="B61" s="10"/>
    </row>
    <row r="62" ht="14.25">
      <c r="B62" s="10"/>
    </row>
    <row r="63" ht="14.25">
      <c r="B63" s="10"/>
    </row>
    <row r="64" ht="14.25">
      <c r="B64" s="10"/>
    </row>
    <row r="65" ht="14.25">
      <c r="B65" s="10"/>
    </row>
    <row r="66" ht="14.25">
      <c r="B66" s="10"/>
    </row>
    <row r="67" ht="14.25">
      <c r="B67" s="10"/>
    </row>
    <row r="68" ht="14.25">
      <c r="B68" s="10"/>
    </row>
    <row r="69" ht="14.25">
      <c r="B69" s="10"/>
    </row>
    <row r="70" ht="14.25">
      <c r="B70" s="10"/>
    </row>
    <row r="71" ht="14.25">
      <c r="B71" s="10"/>
    </row>
    <row r="72" ht="14.25">
      <c r="B72" s="10"/>
    </row>
    <row r="73" ht="14.25">
      <c r="B73" s="10"/>
    </row>
    <row r="74" ht="14.25">
      <c r="B74" s="10"/>
    </row>
    <row r="75" ht="14.25">
      <c r="B75" s="10"/>
    </row>
    <row r="76" ht="14.25">
      <c r="B76" s="10"/>
    </row>
    <row r="77" ht="14.25">
      <c r="B77" s="10"/>
    </row>
    <row r="78" ht="14.25">
      <c r="B78" s="10"/>
    </row>
    <row r="79" ht="14.25">
      <c r="B79" s="10"/>
    </row>
    <row r="80" ht="14.25">
      <c r="B80" s="10"/>
    </row>
    <row r="81" ht="14.25">
      <c r="B81" s="10"/>
    </row>
    <row r="82" ht="14.25">
      <c r="B82" s="10"/>
    </row>
    <row r="83" ht="14.25">
      <c r="B83" s="10"/>
    </row>
    <row r="84" ht="14.25">
      <c r="B84" s="10"/>
    </row>
    <row r="85" ht="14.25">
      <c r="B85" s="10"/>
    </row>
    <row r="86" ht="14.25">
      <c r="B86" s="10"/>
    </row>
    <row r="87" ht="14.25">
      <c r="B87" s="10"/>
    </row>
    <row r="88" ht="14.25">
      <c r="B88" s="10"/>
    </row>
    <row r="89" ht="14.25">
      <c r="B89" s="10"/>
    </row>
    <row r="90" ht="14.25">
      <c r="B90" s="10"/>
    </row>
    <row r="91" ht="14.25">
      <c r="B91" s="10"/>
    </row>
    <row r="92" ht="14.25">
      <c r="B92" s="10"/>
    </row>
    <row r="93" ht="14.25">
      <c r="B93" s="10"/>
    </row>
    <row r="94" ht="14.25">
      <c r="B94" s="10"/>
    </row>
    <row r="95" ht="14.25">
      <c r="B95" s="10"/>
    </row>
    <row r="96" ht="14.25">
      <c r="B96" s="10"/>
    </row>
    <row r="97" ht="14.25">
      <c r="B97" s="10"/>
    </row>
    <row r="98" ht="14.25">
      <c r="B98" s="10"/>
    </row>
    <row r="99" ht="14.25">
      <c r="B99" s="10"/>
    </row>
    <row r="100" ht="14.25">
      <c r="B100" s="10"/>
    </row>
    <row r="101" ht="14.25">
      <c r="B101" s="10"/>
    </row>
    <row r="102" ht="14.25">
      <c r="B102" s="10"/>
    </row>
    <row r="103" ht="14.25">
      <c r="B103" s="10"/>
    </row>
    <row r="104" ht="14.25">
      <c r="B104" s="10"/>
    </row>
    <row r="105" ht="14.25">
      <c r="B105" s="10"/>
    </row>
    <row r="106" ht="14.25">
      <c r="B106" s="10"/>
    </row>
    <row r="107" ht="14.25">
      <c r="B107" s="10"/>
    </row>
    <row r="108" ht="14.25">
      <c r="B108" s="10"/>
    </row>
    <row r="109" ht="14.25">
      <c r="B109" s="10"/>
    </row>
    <row r="110" ht="14.25">
      <c r="B110" s="10"/>
    </row>
    <row r="111" ht="14.25">
      <c r="B111" s="10"/>
    </row>
    <row r="112" ht="14.25">
      <c r="B112" s="10"/>
    </row>
    <row r="113" ht="14.25">
      <c r="B113" s="10"/>
    </row>
    <row r="114" ht="14.25">
      <c r="B114" s="10"/>
    </row>
    <row r="115" ht="14.25">
      <c r="B115" s="10"/>
    </row>
    <row r="116" ht="14.25">
      <c r="B116" s="10"/>
    </row>
    <row r="117" ht="14.25">
      <c r="B117" s="10"/>
    </row>
    <row r="118" ht="14.25">
      <c r="B118" s="10"/>
    </row>
    <row r="119" ht="14.25">
      <c r="B119" s="10"/>
    </row>
    <row r="120" ht="14.25">
      <c r="B120" s="10"/>
    </row>
  </sheetData>
  <mergeCells count="1">
    <mergeCell ref="B1:C1"/>
  </mergeCells>
  <printOptions horizontalCentered="1"/>
  <pageMargins left="0.3" right="0.75" top="1" bottom="1" header="0.5" footer="0.5"/>
  <pageSetup fitToHeight="1" fitToWidth="1" horizontalDpi="300" verticalDpi="3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showGridLines="0" zoomScale="85" zoomScaleNormal="85" workbookViewId="0" topLeftCell="A1">
      <selection activeCell="A1" sqref="A1"/>
    </sheetView>
  </sheetViews>
  <sheetFormatPr defaultColWidth="9.00390625" defaultRowHeight="14.25"/>
  <cols>
    <col min="1" max="1" width="4.125" style="6" customWidth="1"/>
    <col min="2" max="2" width="35.875" style="0" customWidth="1"/>
    <col min="4" max="4" width="11.125" style="0" customWidth="1"/>
    <col min="5" max="5" width="10.25390625" style="0" customWidth="1"/>
    <col min="7" max="7" width="18.875" style="0" customWidth="1"/>
  </cols>
  <sheetData>
    <row r="1" ht="15">
      <c r="A1" s="41" t="s">
        <v>73</v>
      </c>
    </row>
    <row r="2" ht="15">
      <c r="A2" s="41"/>
    </row>
    <row r="3" spans="1:2" ht="14.25">
      <c r="A3" s="6">
        <v>1</v>
      </c>
      <c r="B3" s="13" t="s">
        <v>122</v>
      </c>
    </row>
    <row r="4" ht="14.25">
      <c r="B4" s="47" t="s">
        <v>78</v>
      </c>
    </row>
    <row r="6" spans="1:2" ht="14.25">
      <c r="A6" s="6">
        <v>2</v>
      </c>
      <c r="B6" t="s">
        <v>104</v>
      </c>
    </row>
    <row r="8" spans="1:2" ht="14.25">
      <c r="A8" s="6">
        <v>3</v>
      </c>
      <c r="B8" t="s">
        <v>105</v>
      </c>
    </row>
    <row r="10" spans="1:2" ht="14.25">
      <c r="A10" s="6">
        <v>4</v>
      </c>
      <c r="B10" s="13" t="s">
        <v>106</v>
      </c>
    </row>
    <row r="11" ht="14.25">
      <c r="B11" s="13" t="s">
        <v>107</v>
      </c>
    </row>
    <row r="13" spans="1:2" ht="14.25">
      <c r="A13" s="6">
        <v>5</v>
      </c>
      <c r="B13" t="s">
        <v>108</v>
      </c>
    </row>
    <row r="15" spans="1:2" ht="14.25">
      <c r="A15" s="6">
        <v>6</v>
      </c>
      <c r="B15" t="s">
        <v>109</v>
      </c>
    </row>
    <row r="17" spans="1:2" ht="14.25">
      <c r="A17" s="6">
        <v>7</v>
      </c>
      <c r="B17" s="13" t="s">
        <v>110</v>
      </c>
    </row>
    <row r="18" ht="14.25">
      <c r="B18" t="s">
        <v>79</v>
      </c>
    </row>
    <row r="20" spans="1:2" ht="14.25">
      <c r="A20" s="6">
        <v>8</v>
      </c>
      <c r="B20" s="13" t="s">
        <v>111</v>
      </c>
    </row>
    <row r="21" ht="14.25">
      <c r="B21" s="13" t="s">
        <v>80</v>
      </c>
    </row>
    <row r="22" ht="14.25">
      <c r="B22" s="13" t="s">
        <v>81</v>
      </c>
    </row>
    <row r="23" ht="14.25">
      <c r="B23" s="13"/>
    </row>
    <row r="24" spans="1:2" ht="14.25">
      <c r="A24" s="6">
        <v>9</v>
      </c>
      <c r="B24" s="13" t="s">
        <v>112</v>
      </c>
    </row>
    <row r="26" spans="1:2" ht="14.25">
      <c r="A26" s="6">
        <v>10</v>
      </c>
      <c r="B26" s="13" t="s">
        <v>82</v>
      </c>
    </row>
    <row r="27" ht="14.25">
      <c r="B27" t="s">
        <v>83</v>
      </c>
    </row>
    <row r="29" spans="1:2" ht="14.25">
      <c r="A29" s="6">
        <v>11</v>
      </c>
      <c r="B29" s="13" t="s">
        <v>113</v>
      </c>
    </row>
    <row r="30" ht="14.25">
      <c r="B30" s="13" t="s">
        <v>84</v>
      </c>
    </row>
    <row r="32" spans="1:2" ht="14.25">
      <c r="A32" s="6">
        <v>12</v>
      </c>
      <c r="B32" t="s">
        <v>123</v>
      </c>
    </row>
    <row r="34" spans="1:2" ht="14.25">
      <c r="A34" s="6">
        <v>13</v>
      </c>
      <c r="B34" t="s">
        <v>85</v>
      </c>
    </row>
    <row r="35" ht="14.25">
      <c r="B35" s="13" t="s">
        <v>86</v>
      </c>
    </row>
    <row r="36" ht="14.25">
      <c r="B36" s="13" t="s">
        <v>87</v>
      </c>
    </row>
    <row r="37" ht="14.25">
      <c r="B37" s="13" t="s">
        <v>88</v>
      </c>
    </row>
    <row r="38" ht="14.25">
      <c r="B38" s="13" t="s">
        <v>89</v>
      </c>
    </row>
    <row r="39" ht="14.25">
      <c r="B39" s="13" t="s">
        <v>90</v>
      </c>
    </row>
    <row r="40" ht="14.25">
      <c r="B40" s="13" t="s">
        <v>91</v>
      </c>
    </row>
    <row r="41" ht="14.25">
      <c r="B41" s="13"/>
    </row>
    <row r="42" ht="14.25">
      <c r="B42" s="13" t="s">
        <v>102</v>
      </c>
    </row>
    <row r="43" ht="14.25">
      <c r="B43" s="13" t="s">
        <v>118</v>
      </c>
    </row>
    <row r="44" ht="14.25">
      <c r="B44" s="47" t="s">
        <v>119</v>
      </c>
    </row>
    <row r="45" ht="14.25">
      <c r="B45" s="13"/>
    </row>
    <row r="46" spans="1:2" ht="14.25">
      <c r="A46" s="6">
        <v>14</v>
      </c>
      <c r="B46" s="47" t="s">
        <v>114</v>
      </c>
    </row>
    <row r="48" spans="1:2" ht="14.25">
      <c r="A48" s="6">
        <v>15</v>
      </c>
      <c r="B48" t="s">
        <v>92</v>
      </c>
    </row>
    <row r="49" ht="14.25">
      <c r="B49" t="s">
        <v>93</v>
      </c>
    </row>
    <row r="51" spans="1:2" ht="14.25">
      <c r="A51" s="6">
        <v>16</v>
      </c>
      <c r="B51" s="48" t="s">
        <v>94</v>
      </c>
    </row>
    <row r="52" spans="2:5" ht="15">
      <c r="B52" s="14"/>
      <c r="C52" s="75" t="s">
        <v>135</v>
      </c>
      <c r="D52" s="75"/>
      <c r="E52" s="75"/>
    </row>
    <row r="53" spans="2:5" ht="15">
      <c r="B53" s="14"/>
      <c r="C53" s="76" t="s">
        <v>121</v>
      </c>
      <c r="D53" s="75"/>
      <c r="E53" s="75"/>
    </row>
    <row r="54" spans="1:7" ht="45">
      <c r="A54" s="49"/>
      <c r="B54" s="50"/>
      <c r="C54" s="50" t="s">
        <v>7</v>
      </c>
      <c r="D54" s="46" t="s">
        <v>43</v>
      </c>
      <c r="E54" s="50" t="s">
        <v>103</v>
      </c>
      <c r="F54" s="51"/>
      <c r="G54" s="51"/>
    </row>
    <row r="55" spans="2:5" ht="14.25">
      <c r="B55" s="6"/>
      <c r="C55" s="6" t="s">
        <v>5</v>
      </c>
      <c r="D55" s="6" t="s">
        <v>5</v>
      </c>
      <c r="E55" s="6" t="s">
        <v>5</v>
      </c>
    </row>
    <row r="57" spans="2:5" ht="14.25">
      <c r="B57" t="s">
        <v>44</v>
      </c>
      <c r="C57" s="21">
        <v>353</v>
      </c>
      <c r="D57" s="21">
        <v>-2862</v>
      </c>
      <c r="E57" s="21">
        <v>23477</v>
      </c>
    </row>
    <row r="58" spans="2:5" ht="14.25">
      <c r="B58" t="s">
        <v>45</v>
      </c>
      <c r="C58" s="21">
        <v>69080</v>
      </c>
      <c r="D58" s="21">
        <v>16639</v>
      </c>
      <c r="E58" s="21">
        <v>97440</v>
      </c>
    </row>
    <row r="59" spans="2:5" ht="14.25">
      <c r="B59" t="s">
        <v>46</v>
      </c>
      <c r="C59" s="21">
        <v>618</v>
      </c>
      <c r="D59" s="21">
        <v>-27</v>
      </c>
      <c r="E59" s="21">
        <v>941</v>
      </c>
    </row>
    <row r="60" spans="2:5" ht="15" thickBot="1">
      <c r="B60" t="s">
        <v>47</v>
      </c>
      <c r="C60" s="28">
        <f>SUM(C57:C59)</f>
        <v>70051</v>
      </c>
      <c r="D60" s="28">
        <f>SUM(D57:D59)</f>
        <v>13750</v>
      </c>
      <c r="E60" s="28">
        <f>SUM(E57:E59)</f>
        <v>121858</v>
      </c>
    </row>
    <row r="62" ht="14.25">
      <c r="B62" s="13"/>
    </row>
    <row r="63" spans="1:7" ht="14.25">
      <c r="A63" s="53">
        <v>17</v>
      </c>
      <c r="B63" s="53" t="s">
        <v>116</v>
      </c>
      <c r="C63" s="54"/>
      <c r="D63" s="54"/>
      <c r="E63" s="54"/>
      <c r="F63" s="54"/>
      <c r="G63" s="54"/>
    </row>
    <row r="64" spans="1:7" ht="14.25">
      <c r="A64" s="53"/>
      <c r="B64" s="58" t="s">
        <v>136</v>
      </c>
      <c r="C64" s="54"/>
      <c r="D64" s="54"/>
      <c r="E64" s="54"/>
      <c r="F64" s="54"/>
      <c r="G64" s="54"/>
    </row>
    <row r="65" spans="1:7" ht="14.25">
      <c r="A65" s="53"/>
      <c r="B65" s="58" t="s">
        <v>146</v>
      </c>
      <c r="C65" s="54"/>
      <c r="D65" s="54"/>
      <c r="E65" s="54"/>
      <c r="F65" s="54"/>
      <c r="G65" s="54"/>
    </row>
    <row r="66" spans="1:2" s="54" customFormat="1" ht="14.25">
      <c r="A66" s="55"/>
      <c r="B66" s="53" t="s">
        <v>137</v>
      </c>
    </row>
    <row r="67" spans="1:2" s="54" customFormat="1" ht="14.25">
      <c r="A67" s="55"/>
      <c r="B67" s="53" t="s">
        <v>138</v>
      </c>
    </row>
    <row r="68" spans="1:2" s="54" customFormat="1" ht="14.25">
      <c r="A68" s="55"/>
      <c r="B68" s="53" t="s">
        <v>142</v>
      </c>
    </row>
    <row r="69" ht="14.25">
      <c r="B69" s="13"/>
    </row>
    <row r="70" spans="1:7" ht="14.25">
      <c r="A70" s="55">
        <v>18</v>
      </c>
      <c r="B70" s="56" t="s">
        <v>95</v>
      </c>
      <c r="C70" s="54"/>
      <c r="D70" s="54"/>
      <c r="E70" s="54"/>
      <c r="F70" s="54"/>
      <c r="G70" s="54"/>
    </row>
    <row r="71" spans="1:7" ht="14.25">
      <c r="A71" s="55"/>
      <c r="B71" s="57" t="s">
        <v>132</v>
      </c>
      <c r="C71" s="54"/>
      <c r="D71" s="54"/>
      <c r="E71" s="54"/>
      <c r="F71" s="54"/>
      <c r="G71" s="54"/>
    </row>
    <row r="72" spans="1:7" ht="14.25">
      <c r="A72" s="55"/>
      <c r="B72" s="58" t="s">
        <v>133</v>
      </c>
      <c r="C72" s="54"/>
      <c r="D72" s="54"/>
      <c r="E72" s="54"/>
      <c r="F72" s="54"/>
      <c r="G72" s="54"/>
    </row>
    <row r="73" spans="1:7" ht="14.25">
      <c r="A73" s="55"/>
      <c r="B73" s="58" t="s">
        <v>134</v>
      </c>
      <c r="C73" s="54"/>
      <c r="D73" s="54"/>
      <c r="E73" s="54"/>
      <c r="F73" s="54"/>
      <c r="G73" s="54"/>
    </row>
    <row r="74" spans="1:7" ht="14.25">
      <c r="A74" s="55"/>
      <c r="B74" s="58"/>
      <c r="C74" s="54"/>
      <c r="D74" s="54"/>
      <c r="E74" s="54"/>
      <c r="F74" s="54"/>
      <c r="G74" s="54"/>
    </row>
    <row r="75" spans="1:7" ht="14.25">
      <c r="A75" s="55">
        <v>19</v>
      </c>
      <c r="B75" s="56" t="s">
        <v>96</v>
      </c>
      <c r="C75" s="54"/>
      <c r="D75" s="54"/>
      <c r="E75" s="54"/>
      <c r="F75" s="54"/>
      <c r="G75" s="54"/>
    </row>
    <row r="76" spans="1:7" ht="14.25">
      <c r="A76" s="55"/>
      <c r="B76" s="57" t="s">
        <v>120</v>
      </c>
      <c r="C76" s="54"/>
      <c r="D76" s="54"/>
      <c r="E76" s="54"/>
      <c r="F76" s="54"/>
      <c r="G76" s="54"/>
    </row>
    <row r="77" spans="1:7" ht="14.25">
      <c r="A77" s="55"/>
      <c r="B77" s="53" t="s">
        <v>117</v>
      </c>
      <c r="C77" s="54"/>
      <c r="D77" s="54"/>
      <c r="E77" s="54"/>
      <c r="F77" s="54"/>
      <c r="G77" s="54"/>
    </row>
    <row r="78" spans="1:7" ht="14.25">
      <c r="A78" s="55"/>
      <c r="B78" s="57" t="s">
        <v>125</v>
      </c>
      <c r="C78" s="54"/>
      <c r="D78" s="54"/>
      <c r="E78" s="54"/>
      <c r="F78" s="54"/>
      <c r="G78" s="54"/>
    </row>
    <row r="79" spans="1:7" ht="14.25">
      <c r="A79" s="55"/>
      <c r="B79" s="53" t="s">
        <v>126</v>
      </c>
      <c r="C79" s="54"/>
      <c r="D79" s="54"/>
      <c r="E79" s="54"/>
      <c r="F79" s="54"/>
      <c r="G79" s="54"/>
    </row>
    <row r="80" spans="1:7" ht="14.25">
      <c r="A80" s="55"/>
      <c r="B80" s="57" t="s">
        <v>127</v>
      </c>
      <c r="C80" s="54"/>
      <c r="D80" s="54"/>
      <c r="E80" s="54"/>
      <c r="F80" s="54"/>
      <c r="G80" s="54"/>
    </row>
    <row r="81" spans="1:7" ht="14.25">
      <c r="A81" s="55"/>
      <c r="B81" s="57" t="s">
        <v>128</v>
      </c>
      <c r="C81" s="54"/>
      <c r="D81" s="54"/>
      <c r="E81" s="54"/>
      <c r="F81" s="54"/>
      <c r="G81" s="54"/>
    </row>
    <row r="82" spans="1:7" ht="14.25">
      <c r="A82" s="55"/>
      <c r="B82" s="57"/>
      <c r="C82" s="54"/>
      <c r="D82" s="54"/>
      <c r="E82" s="54"/>
      <c r="F82" s="54"/>
      <c r="G82" s="54"/>
    </row>
    <row r="83" spans="1:7" ht="14.25">
      <c r="A83" s="55"/>
      <c r="B83" s="57" t="s">
        <v>130</v>
      </c>
      <c r="C83" s="54"/>
      <c r="D83" s="54"/>
      <c r="E83" s="54"/>
      <c r="F83" s="54"/>
      <c r="G83" s="54"/>
    </row>
    <row r="84" spans="1:7" ht="14.25">
      <c r="A84" s="55"/>
      <c r="B84" s="57" t="s">
        <v>131</v>
      </c>
      <c r="C84" s="54"/>
      <c r="D84" s="54"/>
      <c r="E84" s="54"/>
      <c r="F84" s="54"/>
      <c r="G84" s="54"/>
    </row>
    <row r="85" spans="1:7" ht="14.25">
      <c r="A85" s="55"/>
      <c r="B85" s="54" t="s">
        <v>129</v>
      </c>
      <c r="C85" s="54"/>
      <c r="D85" s="54"/>
      <c r="E85" s="54"/>
      <c r="F85" s="54"/>
      <c r="G85" s="54"/>
    </row>
    <row r="87" spans="1:2" ht="14.25">
      <c r="A87" s="6">
        <v>20</v>
      </c>
      <c r="B87" t="s">
        <v>115</v>
      </c>
    </row>
    <row r="89" spans="1:2" ht="14.25">
      <c r="A89" s="55">
        <v>21</v>
      </c>
      <c r="B89" s="54" t="s">
        <v>97</v>
      </c>
    </row>
    <row r="90" spans="2:7" ht="14.25">
      <c r="B90" s="57" t="s">
        <v>139</v>
      </c>
      <c r="C90" s="54"/>
      <c r="D90" s="54"/>
      <c r="E90" s="54"/>
      <c r="F90" s="54"/>
      <c r="G90" s="54"/>
    </row>
    <row r="91" ht="14.25">
      <c r="B91" t="s">
        <v>124</v>
      </c>
    </row>
    <row r="94" ht="14.25">
      <c r="B94" t="s">
        <v>98</v>
      </c>
    </row>
    <row r="99" spans="2:5" ht="14.25">
      <c r="B99" t="s">
        <v>99</v>
      </c>
      <c r="E99" s="52" t="s">
        <v>147</v>
      </c>
    </row>
    <row r="100" spans="2:5" ht="14.25">
      <c r="B100" t="s">
        <v>100</v>
      </c>
      <c r="E100" t="s">
        <v>101</v>
      </c>
    </row>
  </sheetData>
  <mergeCells count="2">
    <mergeCell ref="C52:E52"/>
    <mergeCell ref="C53:E53"/>
  </mergeCells>
  <printOptions/>
  <pageMargins left="1.28" right="0.3" top="1" bottom="1" header="0.5" footer="0.5"/>
  <pageSetup horizontalDpi="300" verticalDpi="3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LKT Industrial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LKT I</dc:creator>
  <cp:keywords/>
  <dc:description/>
  <cp:lastModifiedBy>Sh Yeoh &amp; Co</cp:lastModifiedBy>
  <cp:lastPrinted>2000-08-28T10:49:51Z</cp:lastPrinted>
  <dcterms:created xsi:type="dcterms:W3CDTF">1999-10-14T01:10:07Z</dcterms:created>
  <dcterms:modified xsi:type="dcterms:W3CDTF">2000-08-11T15:14:30Z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